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0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<sst xmlns="http://schemas.openxmlformats.org/spreadsheetml/2006/main" count="56" uniqueCount="38">
  <si>
    <t>Cash on Hand</t>
  </si>
  <si>
    <t>Court Cash</t>
  </si>
  <si>
    <t>Checking</t>
  </si>
  <si>
    <t>CD 3203</t>
  </si>
  <si>
    <t>CD 1534</t>
  </si>
  <si>
    <t>CD 1547</t>
  </si>
  <si>
    <t>CD 2614</t>
  </si>
  <si>
    <t>CD 34905</t>
  </si>
  <si>
    <t>CD 450250</t>
  </si>
  <si>
    <t>Funds</t>
  </si>
  <si>
    <t>General</t>
  </si>
  <si>
    <t>Water</t>
  </si>
  <si>
    <t>Sewer</t>
  </si>
  <si>
    <t>Cem. Tr.</t>
  </si>
  <si>
    <t>Firemen Pen.</t>
  </si>
  <si>
    <t>Cons. Trust</t>
  </si>
  <si>
    <t>Cash Accts.</t>
  </si>
  <si>
    <t>CD 6003749</t>
  </si>
  <si>
    <t>WWTF Ckg.</t>
  </si>
  <si>
    <t>CD 1136967</t>
  </si>
  <si>
    <t>CD 08-440128-1</t>
  </si>
  <si>
    <t>CD 0001</t>
  </si>
  <si>
    <t>Feb. 2014</t>
  </si>
  <si>
    <t>March 2014</t>
  </si>
  <si>
    <t>April 2014</t>
  </si>
  <si>
    <t>May 2014</t>
  </si>
  <si>
    <t>CD 4805</t>
  </si>
  <si>
    <t>June 2014</t>
  </si>
  <si>
    <t>July 2014</t>
  </si>
  <si>
    <t>August 2014</t>
  </si>
  <si>
    <t>Sept. 2014</t>
  </si>
  <si>
    <t>Northstar Checking</t>
  </si>
  <si>
    <t>FSB Checking</t>
  </si>
  <si>
    <t>Oct. 2014</t>
  </si>
  <si>
    <t>Nov, 2014</t>
  </si>
  <si>
    <t>Dec. 2014</t>
  </si>
  <si>
    <t>Jan. 2015</t>
  </si>
  <si>
    <t>Feb. 2015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</si>
</sst>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0000%"/>
  </numFmts>
  <fonts count="3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44" applyNumberFormat="1" applyFont="1" applyAlignment="1">
      <alignment horizontal="center"/>
    </xf>
    <xf numFmtId="0" fontId="2" fillId="0" borderId="0" xfId="0" applyFont="1" applyAlignment="1">
      <alignment/>
    </xf>
    <xf numFmtId="44" fontId="2" fillId="0" borderId="0" xfId="44" applyFont="1" applyAlignment="1">
      <alignment/>
    </xf>
    <xf numFmtId="0" fontId="2" fillId="0" borderId="10" xfId="0" applyFont="1" applyBorder="1" applyAlignment="1">
      <alignment/>
    </xf>
    <xf numFmtId="44" fontId="2" fillId="0" borderId="10" xfId="44" applyFont="1" applyBorder="1" applyAlignment="1">
      <alignment/>
    </xf>
    <xf numFmtId="0" fontId="2" fillId="0" borderId="0" xfId="0" applyFont="1" applyBorder="1" applyAlignment="1">
      <alignment/>
    </xf>
    <xf numFmtId="44" fontId="2" fillId="0" borderId="0" xfId="44" applyFont="1" applyBorder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Border="1" applyAlignment="1">
      <alignment horizontal="center"/>
    </xf>
    <xf numFmtId="44" fontId="1" fillId="0" borderId="0" xfId="44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I26" sqref="I26"/>
    </sheetView>
  </sheetViews>
  <sheetFormatPr defaultColWidth="9.140625" defaultRowHeight="12.75"/>
  <cols>
    <col min="1" max="1" width="14.8515625" style="3" bestFit="1" customWidth="1"/>
    <col min="2" max="2" width="15.140625" style="4" customWidth="1"/>
    <col min="3" max="9" width="15.140625" style="3" customWidth="1"/>
    <col min="10" max="16384" width="9.140625" style="3" customWidth="1"/>
  </cols>
  <sheetData>
    <row r="1" spans="1:9" ht="11.25">
      <c r="A1" s="1" t="s">
        <v>16</v>
      </c>
      <c r="B1" s="11" t="s">
        <v>37</v>
      </c>
      <c r="C1" s="11" t="s">
        <v>36</v>
      </c>
      <c r="D1" s="2" t="s">
        <v>35</v>
      </c>
      <c r="E1" s="2" t="s">
        <v>34</v>
      </c>
      <c r="F1" s="2" t="s">
        <v>33</v>
      </c>
      <c r="G1" s="2" t="s">
        <v>30</v>
      </c>
      <c r="H1" s="2" t="s">
        <v>29</v>
      </c>
      <c r="I1" s="2" t="s">
        <v>28</v>
      </c>
    </row>
    <row r="2" spans="1:9" ht="11.25">
      <c r="A2" s="3" t="s">
        <v>0</v>
      </c>
      <c r="B2" s="4">
        <v>300</v>
      </c>
      <c r="C2" s="4">
        <v>300</v>
      </c>
      <c r="D2" s="4">
        <v>300</v>
      </c>
      <c r="E2" s="4">
        <v>300</v>
      </c>
      <c r="F2" s="4">
        <v>300</v>
      </c>
      <c r="G2" s="4">
        <v>300</v>
      </c>
      <c r="H2" s="4">
        <v>300</v>
      </c>
      <c r="I2" s="4">
        <v>300</v>
      </c>
    </row>
    <row r="3" spans="1:9" ht="11.25">
      <c r="A3" s="3" t="s">
        <v>1</v>
      </c>
      <c r="B3" s="4">
        <v>100</v>
      </c>
      <c r="C3" s="4">
        <v>100</v>
      </c>
      <c r="D3" s="4">
        <v>100</v>
      </c>
      <c r="E3" s="4">
        <v>100</v>
      </c>
      <c r="F3" s="4">
        <v>100</v>
      </c>
      <c r="G3" s="4">
        <v>100</v>
      </c>
      <c r="H3" s="4">
        <v>100</v>
      </c>
      <c r="I3" s="4">
        <v>100</v>
      </c>
    </row>
    <row r="4" spans="1:9" ht="11.25">
      <c r="A4" s="3" t="s">
        <v>32</v>
      </c>
      <c r="B4" s="4">
        <f>286004.84-632.49</f>
        <v>285372.35000000003</v>
      </c>
      <c r="C4" s="4">
        <f>303758.4-445.59</f>
        <v>303312.81</v>
      </c>
      <c r="D4" s="4">
        <v>428832.75</v>
      </c>
      <c r="E4" s="4">
        <f>506020.02-316.6</f>
        <v>505703.42000000004</v>
      </c>
      <c r="F4" s="4">
        <f>581557.47-369.48</f>
        <v>581187.99</v>
      </c>
      <c r="G4" s="4">
        <f>514508.77-366.72</f>
        <v>514142.05000000005</v>
      </c>
      <c r="H4" s="4">
        <f>566686.04-334.54</f>
        <v>566351.5</v>
      </c>
      <c r="I4" s="4">
        <f>652977.86-229.53</f>
        <v>652748.33</v>
      </c>
    </row>
    <row r="5" spans="1:9" ht="11.25">
      <c r="A5" s="3" t="s">
        <v>18</v>
      </c>
      <c r="B5" s="4">
        <v>23864.77</v>
      </c>
      <c r="C5" s="4">
        <v>24953.8</v>
      </c>
      <c r="D5" s="4">
        <v>24953.8</v>
      </c>
      <c r="E5" s="4">
        <v>24953.8</v>
      </c>
      <c r="F5" s="4">
        <v>24953.8</v>
      </c>
      <c r="G5" s="4">
        <v>24953.8</v>
      </c>
      <c r="H5" s="4">
        <v>41857.23</v>
      </c>
      <c r="I5" s="4">
        <v>41857.23</v>
      </c>
    </row>
    <row r="6" spans="1:9" ht="11.25">
      <c r="A6" s="3" t="s">
        <v>31</v>
      </c>
      <c r="B6" s="4">
        <v>394163.32</v>
      </c>
      <c r="C6" s="4">
        <v>342898.21</v>
      </c>
      <c r="D6" s="4">
        <f>286278.77-6379.46</f>
        <v>279899.31</v>
      </c>
      <c r="E6" s="4">
        <v>169193.84</v>
      </c>
      <c r="F6" s="4">
        <v>83514.6</v>
      </c>
      <c r="G6" s="4">
        <v>70500</v>
      </c>
      <c r="H6" s="4"/>
      <c r="I6" s="4"/>
    </row>
    <row r="7" spans="1:9" ht="11.25">
      <c r="A7" s="3" t="s">
        <v>3</v>
      </c>
      <c r="B7" s="4">
        <v>112000</v>
      </c>
      <c r="C7" s="4">
        <v>112000</v>
      </c>
      <c r="D7" s="4">
        <v>112000</v>
      </c>
      <c r="E7" s="4">
        <v>112000</v>
      </c>
      <c r="F7" s="4">
        <v>112000</v>
      </c>
      <c r="G7" s="4">
        <v>112000</v>
      </c>
      <c r="H7" s="4">
        <v>112000</v>
      </c>
      <c r="I7" s="4">
        <v>112000</v>
      </c>
    </row>
    <row r="8" spans="1:9" ht="11.25">
      <c r="A8" s="3" t="s">
        <v>4</v>
      </c>
      <c r="B8" s="4">
        <v>70500</v>
      </c>
      <c r="C8" s="4">
        <v>70500</v>
      </c>
      <c r="D8" s="4">
        <v>70500</v>
      </c>
      <c r="E8" s="4">
        <v>70500</v>
      </c>
      <c r="F8" s="4">
        <v>70500</v>
      </c>
      <c r="G8" s="4">
        <v>70500</v>
      </c>
      <c r="H8" s="4">
        <v>70500</v>
      </c>
      <c r="I8" s="4">
        <v>70500</v>
      </c>
    </row>
    <row r="9" spans="1:9" ht="11.25">
      <c r="A9" s="3" t="s">
        <v>5</v>
      </c>
      <c r="B9" s="4">
        <v>79003.46</v>
      </c>
      <c r="C9" s="4">
        <v>79003.46</v>
      </c>
      <c r="D9" s="4">
        <v>79003.46</v>
      </c>
      <c r="E9" s="4">
        <v>79003.46</v>
      </c>
      <c r="F9" s="4">
        <v>79003.46</v>
      </c>
      <c r="G9" s="4">
        <v>79003.46</v>
      </c>
      <c r="H9" s="4">
        <v>79003.46</v>
      </c>
      <c r="I9" s="4">
        <v>79003.46</v>
      </c>
    </row>
    <row r="10" spans="1:9" ht="11.25">
      <c r="A10" s="3" t="s">
        <v>26</v>
      </c>
      <c r="B10" s="4">
        <v>58000</v>
      </c>
      <c r="C10" s="4">
        <v>58000</v>
      </c>
      <c r="D10" s="4">
        <v>58000</v>
      </c>
      <c r="E10" s="4">
        <v>58000</v>
      </c>
      <c r="F10" s="4">
        <v>58000</v>
      </c>
      <c r="G10" s="4">
        <v>58000</v>
      </c>
      <c r="H10" s="4">
        <v>58000</v>
      </c>
      <c r="I10" s="4">
        <v>58000</v>
      </c>
    </row>
    <row r="11" spans="1:9" ht="11.25">
      <c r="A11" s="3" t="s">
        <v>26</v>
      </c>
      <c r="B11" s="4">
        <v>101000</v>
      </c>
      <c r="C11" s="4">
        <v>101000</v>
      </c>
      <c r="D11" s="4">
        <v>101000</v>
      </c>
      <c r="E11" s="4">
        <v>101000</v>
      </c>
      <c r="F11" s="4">
        <v>101000</v>
      </c>
      <c r="G11" s="4">
        <v>101000</v>
      </c>
      <c r="H11" s="4">
        <v>101000</v>
      </c>
      <c r="I11" s="4">
        <v>101000</v>
      </c>
    </row>
    <row r="12" spans="1:9" ht="11.25">
      <c r="A12" s="9" t="s">
        <v>20</v>
      </c>
      <c r="B12" s="4">
        <v>103500</v>
      </c>
      <c r="C12" s="4">
        <v>103500</v>
      </c>
      <c r="D12" s="4">
        <v>103500</v>
      </c>
      <c r="E12" s="4">
        <v>103500</v>
      </c>
      <c r="F12" s="4">
        <v>103500</v>
      </c>
      <c r="G12" s="4">
        <v>103500</v>
      </c>
      <c r="H12" s="4">
        <v>103500</v>
      </c>
      <c r="I12" s="4">
        <v>103500</v>
      </c>
    </row>
    <row r="13" spans="1:9" ht="11.25">
      <c r="A13" s="3" t="s">
        <v>21</v>
      </c>
      <c r="B13" s="4">
        <v>75000</v>
      </c>
      <c r="C13" s="4">
        <v>75000</v>
      </c>
      <c r="D13" s="4">
        <v>75000</v>
      </c>
      <c r="E13" s="4">
        <v>75000</v>
      </c>
      <c r="F13" s="4">
        <v>75000</v>
      </c>
      <c r="G13" s="4">
        <v>75000</v>
      </c>
      <c r="H13" s="4">
        <v>75000</v>
      </c>
      <c r="I13" s="4">
        <v>75000</v>
      </c>
    </row>
    <row r="14" spans="1:9" ht="11.25">
      <c r="A14" s="3" t="s">
        <v>17</v>
      </c>
      <c r="B14" s="4">
        <v>10000</v>
      </c>
      <c r="C14" s="4">
        <v>10000</v>
      </c>
      <c r="D14" s="4">
        <v>10000</v>
      </c>
      <c r="E14" s="4">
        <v>10000</v>
      </c>
      <c r="F14" s="4">
        <v>10000</v>
      </c>
      <c r="G14" s="4">
        <v>10000</v>
      </c>
      <c r="H14" s="4">
        <v>10000</v>
      </c>
      <c r="I14" s="4">
        <v>10000</v>
      </c>
    </row>
    <row r="15" spans="2:9" ht="11.25">
      <c r="B15" s="4">
        <f>SUM(B2:B14)</f>
        <v>1312803.9</v>
      </c>
      <c r="C15" s="4">
        <f>SUM(C2:C14)</f>
        <v>1280568.28</v>
      </c>
      <c r="D15" s="4">
        <f>SUM(D2:D14)</f>
        <v>1343089.3199999998</v>
      </c>
      <c r="E15" s="4">
        <f>SUM(E2:E14)</f>
        <v>1309254.52</v>
      </c>
      <c r="F15" s="4">
        <f>SUM(F2:F14)</f>
        <v>1299059.85</v>
      </c>
      <c r="G15" s="4">
        <f>SUM(G2:G14)</f>
        <v>1218999.31</v>
      </c>
      <c r="H15" s="4">
        <f>SUM(H2:H14)</f>
        <v>1217612.19</v>
      </c>
      <c r="I15" s="4">
        <f>SUM(I2:I14)</f>
        <v>1304009.02</v>
      </c>
    </row>
    <row r="16" spans="1:9" ht="11.25">
      <c r="A16" s="1" t="s">
        <v>9</v>
      </c>
      <c r="C16" s="4"/>
      <c r="D16" s="4"/>
      <c r="E16" s="4"/>
      <c r="F16" s="4"/>
      <c r="G16" s="4"/>
      <c r="H16" s="4"/>
      <c r="I16" s="4"/>
    </row>
    <row r="17" spans="1:9" ht="11.25">
      <c r="A17" s="3" t="s">
        <v>10</v>
      </c>
      <c r="B17" s="4">
        <v>435747.49</v>
      </c>
      <c r="C17" s="4">
        <v>401285.45</v>
      </c>
      <c r="D17" s="4">
        <v>466119.21</v>
      </c>
      <c r="E17" s="4">
        <v>425545.56</v>
      </c>
      <c r="F17" s="4">
        <v>445436.37</v>
      </c>
      <c r="G17" s="4">
        <v>385619.97</v>
      </c>
      <c r="H17" s="4">
        <v>442901.34</v>
      </c>
      <c r="I17" s="4">
        <v>443088.7</v>
      </c>
    </row>
    <row r="18" spans="1:9" ht="11.25">
      <c r="A18" s="3" t="s">
        <v>11</v>
      </c>
      <c r="B18" s="4">
        <v>84763.73</v>
      </c>
      <c r="C18" s="4">
        <v>83350.59</v>
      </c>
      <c r="D18" s="4">
        <v>86309.62</v>
      </c>
      <c r="E18" s="4">
        <v>85412.29</v>
      </c>
      <c r="F18" s="4">
        <v>66763.92</v>
      </c>
      <c r="G18" s="4">
        <v>60330.79</v>
      </c>
      <c r="H18" s="4">
        <v>-11457.43</v>
      </c>
      <c r="I18" s="4">
        <v>83975.21</v>
      </c>
    </row>
    <row r="19" spans="1:9" ht="11.25">
      <c r="A19" s="3" t="s">
        <v>12</v>
      </c>
      <c r="B19" s="4">
        <v>321436.59</v>
      </c>
      <c r="C19" s="4">
        <v>327455.15</v>
      </c>
      <c r="D19" s="4">
        <v>317311.44</v>
      </c>
      <c r="E19" s="4">
        <v>352214.77</v>
      </c>
      <c r="F19" s="4">
        <v>337471.14</v>
      </c>
      <c r="G19" s="4">
        <v>321005.53</v>
      </c>
      <c r="H19" s="4">
        <v>333140.71</v>
      </c>
      <c r="I19" s="4">
        <v>320283.42</v>
      </c>
    </row>
    <row r="20" spans="1:9" ht="11.25">
      <c r="A20" s="3" t="s">
        <v>13</v>
      </c>
      <c r="B20" s="4">
        <v>154908.44</v>
      </c>
      <c r="C20" s="4">
        <v>155403.31</v>
      </c>
      <c r="D20" s="4">
        <v>156593.05</v>
      </c>
      <c r="E20" s="4">
        <v>156593.46</v>
      </c>
      <c r="F20" s="4">
        <v>156432.25</v>
      </c>
      <c r="G20" s="4">
        <v>156047.66</v>
      </c>
      <c r="H20" s="4">
        <v>147057.86</v>
      </c>
      <c r="I20" s="4">
        <v>147356.84</v>
      </c>
    </row>
    <row r="21" spans="1:9" ht="11.25">
      <c r="A21" s="3" t="s">
        <v>14</v>
      </c>
      <c r="B21" s="4">
        <v>142862.28</v>
      </c>
      <c r="C21" s="4">
        <v>140033.9</v>
      </c>
      <c r="D21" s="4">
        <v>143736.84</v>
      </c>
      <c r="E21" s="4">
        <v>120278.46</v>
      </c>
      <c r="F21" s="4">
        <v>123790.78</v>
      </c>
      <c r="G21" s="4">
        <v>126874.67</v>
      </c>
      <c r="H21" s="4">
        <v>133869.73</v>
      </c>
      <c r="I21" s="4">
        <v>137249.66</v>
      </c>
    </row>
    <row r="22" spans="1:9" ht="11.25">
      <c r="A22" s="3" t="s">
        <v>15</v>
      </c>
      <c r="B22" s="4">
        <v>173085.37</v>
      </c>
      <c r="C22" s="4">
        <v>173039.88</v>
      </c>
      <c r="D22" s="4">
        <v>173019.16</v>
      </c>
      <c r="E22" s="4">
        <v>169209.98</v>
      </c>
      <c r="F22" s="4">
        <v>169165.39</v>
      </c>
      <c r="G22" s="4">
        <v>169120.69</v>
      </c>
      <c r="H22" s="4">
        <v>172099.98</v>
      </c>
      <c r="I22" s="4">
        <v>172055.19</v>
      </c>
    </row>
    <row r="23" spans="1:9" ht="12" thickBot="1">
      <c r="A23" s="5"/>
      <c r="B23" s="6">
        <f>SUM(B17:B22)</f>
        <v>1312803.9</v>
      </c>
      <c r="C23" s="6">
        <f>SUM(C17:C22)</f>
        <v>1280568.2799999998</v>
      </c>
      <c r="D23" s="6">
        <f>SUM(D17:D22)</f>
        <v>1343089.32</v>
      </c>
      <c r="E23" s="6">
        <f>SUM(E17:E22)</f>
        <v>1309254.52</v>
      </c>
      <c r="F23" s="6">
        <f>SUM(F17:F22)</f>
        <v>1299059.85</v>
      </c>
      <c r="G23" s="6">
        <f>SUM(G17:G22)</f>
        <v>1218999.31</v>
      </c>
      <c r="H23" s="6">
        <f>SUM(H17:H22)</f>
        <v>1217612.1900000002</v>
      </c>
      <c r="I23" s="6">
        <f>SUM(I17:I22)</f>
        <v>1304009.02</v>
      </c>
    </row>
    <row r="24" spans="1:8" ht="12" thickTop="1">
      <c r="A24" s="1" t="s">
        <v>16</v>
      </c>
      <c r="B24" s="2" t="s">
        <v>27</v>
      </c>
      <c r="C24" s="2" t="s">
        <v>25</v>
      </c>
      <c r="D24" s="2" t="s">
        <v>24</v>
      </c>
      <c r="E24" s="2" t="s">
        <v>23</v>
      </c>
      <c r="F24" s="2" t="s">
        <v>22</v>
      </c>
      <c r="G24" s="2"/>
      <c r="H24" s="11" t="s">
        <v>37</v>
      </c>
    </row>
    <row r="25" spans="1:8" ht="11.25">
      <c r="A25" s="3" t="s">
        <v>0</v>
      </c>
      <c r="B25" s="4">
        <v>300</v>
      </c>
      <c r="C25" s="4">
        <v>300</v>
      </c>
      <c r="D25" s="4">
        <v>300</v>
      </c>
      <c r="E25" s="4">
        <v>300</v>
      </c>
      <c r="F25" s="4">
        <v>300</v>
      </c>
      <c r="G25" s="4"/>
      <c r="H25" s="4">
        <v>300</v>
      </c>
    </row>
    <row r="26" spans="1:8" ht="11.25">
      <c r="A26" s="3" t="s">
        <v>1</v>
      </c>
      <c r="B26" s="4">
        <v>100</v>
      </c>
      <c r="C26" s="4">
        <v>100</v>
      </c>
      <c r="D26" s="4">
        <v>100</v>
      </c>
      <c r="E26" s="4">
        <v>100</v>
      </c>
      <c r="F26" s="4">
        <v>100</v>
      </c>
      <c r="G26" s="4"/>
      <c r="H26" s="4">
        <v>100</v>
      </c>
    </row>
    <row r="27" spans="1:8" ht="11.25">
      <c r="A27" s="3" t="s">
        <v>2</v>
      </c>
      <c r="B27" s="4">
        <f>641376.46+110.65</f>
        <v>641487.11</v>
      </c>
      <c r="C27" s="4">
        <f>768941.95-207.14</f>
        <v>768734.8099999999</v>
      </c>
      <c r="D27" s="4">
        <f>650988.75+95.65</f>
        <v>651084.4</v>
      </c>
      <c r="E27" s="4">
        <f>672065.42+32.58</f>
        <v>672098</v>
      </c>
      <c r="F27" s="4">
        <f>547837.9-36.4</f>
        <v>547801.5</v>
      </c>
      <c r="G27" s="4"/>
      <c r="H27" s="4">
        <f>286004.84-632.49</f>
        <v>285372.35000000003</v>
      </c>
    </row>
    <row r="28" spans="1:8" ht="11.25">
      <c r="A28" s="3" t="s">
        <v>18</v>
      </c>
      <c r="B28" s="4">
        <v>41857.23</v>
      </c>
      <c r="C28" s="4">
        <v>41857.23</v>
      </c>
      <c r="D28" s="4">
        <v>41857.23</v>
      </c>
      <c r="E28" s="4">
        <v>41973.04</v>
      </c>
      <c r="F28" s="4">
        <v>42065.77</v>
      </c>
      <c r="G28" s="4"/>
      <c r="H28" s="4">
        <v>23864.77</v>
      </c>
    </row>
    <row r="29" spans="1:8" ht="11.25">
      <c r="A29" s="3" t="s">
        <v>31</v>
      </c>
      <c r="C29" s="4"/>
      <c r="D29" s="4"/>
      <c r="E29" s="4"/>
      <c r="F29" s="4"/>
      <c r="G29" s="4"/>
      <c r="H29" s="4">
        <v>394163.32</v>
      </c>
    </row>
    <row r="30" spans="1:8" ht="11.25">
      <c r="A30" s="3" t="s">
        <v>3</v>
      </c>
      <c r="B30" s="4">
        <v>112000</v>
      </c>
      <c r="C30" s="4">
        <v>112000</v>
      </c>
      <c r="D30" s="4">
        <v>112000</v>
      </c>
      <c r="E30" s="4">
        <v>112000</v>
      </c>
      <c r="F30" s="4">
        <v>112000</v>
      </c>
      <c r="G30" s="4"/>
      <c r="H30" s="4">
        <v>112000</v>
      </c>
    </row>
    <row r="31" spans="1:8" ht="11.25">
      <c r="A31" s="3" t="s">
        <v>4</v>
      </c>
      <c r="B31" s="4">
        <v>70500</v>
      </c>
      <c r="C31" s="4">
        <v>70500</v>
      </c>
      <c r="D31" s="4">
        <v>70500</v>
      </c>
      <c r="E31" s="4">
        <v>70500</v>
      </c>
      <c r="F31" s="4">
        <v>70500</v>
      </c>
      <c r="G31" s="4"/>
      <c r="H31" s="4">
        <v>70500</v>
      </c>
    </row>
    <row r="32" spans="1:8" ht="11.25">
      <c r="A32" s="3" t="s">
        <v>5</v>
      </c>
      <c r="B32" s="4">
        <v>79003.46</v>
      </c>
      <c r="C32" s="4">
        <v>79003.46</v>
      </c>
      <c r="D32" s="4">
        <v>79003.46</v>
      </c>
      <c r="E32" s="4">
        <v>79003.46</v>
      </c>
      <c r="F32" s="4">
        <v>79003.46</v>
      </c>
      <c r="G32" s="4"/>
      <c r="H32" s="4">
        <v>79003.46</v>
      </c>
    </row>
    <row r="33" spans="1:8" ht="11.25">
      <c r="A33" s="3" t="s">
        <v>6</v>
      </c>
      <c r="B33" s="4">
        <v>58000</v>
      </c>
      <c r="C33" s="4">
        <v>58000</v>
      </c>
      <c r="D33" s="4">
        <v>58000</v>
      </c>
      <c r="E33" s="4">
        <v>58000</v>
      </c>
      <c r="F33" s="4">
        <v>58000</v>
      </c>
      <c r="G33" s="4"/>
      <c r="H33" s="4">
        <v>58000</v>
      </c>
    </row>
    <row r="34" spans="1:8" ht="11.25">
      <c r="A34" s="3" t="s">
        <v>7</v>
      </c>
      <c r="B34" s="4">
        <v>101000</v>
      </c>
      <c r="C34" s="4">
        <v>101000</v>
      </c>
      <c r="D34" s="4">
        <v>101000</v>
      </c>
      <c r="E34" s="4">
        <v>101000</v>
      </c>
      <c r="F34" s="4">
        <v>101000</v>
      </c>
      <c r="G34" s="4"/>
      <c r="H34" s="4">
        <v>101000</v>
      </c>
    </row>
    <row r="35" spans="1:8" ht="11.25">
      <c r="A35" s="3" t="s">
        <v>8</v>
      </c>
      <c r="B35" s="4">
        <v>103500</v>
      </c>
      <c r="C35" s="4">
        <v>103500</v>
      </c>
      <c r="D35" s="4">
        <v>103500</v>
      </c>
      <c r="E35" s="4">
        <v>103500</v>
      </c>
      <c r="F35" s="4">
        <v>103500</v>
      </c>
      <c r="G35" s="4"/>
      <c r="H35" s="4">
        <v>103500</v>
      </c>
    </row>
    <row r="36" spans="1:8" ht="11.25">
      <c r="A36" s="3" t="s">
        <v>19</v>
      </c>
      <c r="B36" s="4">
        <v>75000</v>
      </c>
      <c r="C36" s="4">
        <v>75000</v>
      </c>
      <c r="D36" s="4">
        <v>75000</v>
      </c>
      <c r="E36" s="4">
        <v>75000</v>
      </c>
      <c r="F36" s="4">
        <v>75000</v>
      </c>
      <c r="G36" s="4"/>
      <c r="H36" s="4">
        <v>75000</v>
      </c>
    </row>
    <row r="37" spans="1:8" ht="11.25">
      <c r="A37" s="3" t="s">
        <v>17</v>
      </c>
      <c r="B37" s="4">
        <v>10000</v>
      </c>
      <c r="C37" s="4">
        <v>10000</v>
      </c>
      <c r="D37" s="4">
        <v>10000</v>
      </c>
      <c r="E37" s="4">
        <v>10000</v>
      </c>
      <c r="F37" s="4">
        <v>10000</v>
      </c>
      <c r="G37" s="4"/>
      <c r="H37" s="4">
        <v>10000</v>
      </c>
    </row>
    <row r="38" spans="2:8" ht="11.25">
      <c r="B38" s="4">
        <f>SUM(B25:B37)</f>
        <v>1292747.7999999998</v>
      </c>
      <c r="C38" s="4">
        <f>SUM(C25:C37)</f>
        <v>1419995.5</v>
      </c>
      <c r="D38" s="4">
        <f>SUM(D25:D37)</f>
        <v>1302345.0899999999</v>
      </c>
      <c r="E38" s="4">
        <f>SUM(E25:E37)</f>
        <v>1323474.5</v>
      </c>
      <c r="F38" s="4">
        <f>SUM(F25:F37)</f>
        <v>1199270.73</v>
      </c>
      <c r="G38" s="4"/>
      <c r="H38" s="4">
        <f>SUM(H25:H37)</f>
        <v>1312803.9</v>
      </c>
    </row>
    <row r="39" spans="1:8" ht="11.25">
      <c r="A39" s="1" t="s">
        <v>9</v>
      </c>
      <c r="C39" s="4"/>
      <c r="D39" s="4"/>
      <c r="E39" s="4"/>
      <c r="F39" s="4"/>
      <c r="G39" s="4"/>
      <c r="H39" s="4"/>
    </row>
    <row r="40" spans="1:8" ht="11.25">
      <c r="A40" s="3" t="s">
        <v>10</v>
      </c>
      <c r="B40" s="4">
        <v>452913.06</v>
      </c>
      <c r="C40" s="4">
        <v>458940.36</v>
      </c>
      <c r="D40" s="4">
        <v>367011.35</v>
      </c>
      <c r="E40" s="4">
        <v>398182.94</v>
      </c>
      <c r="F40" s="4">
        <v>295800.2</v>
      </c>
      <c r="G40" s="4"/>
      <c r="H40" s="4">
        <v>435747.49</v>
      </c>
    </row>
    <row r="41" spans="1:8" ht="11.25">
      <c r="A41" s="3" t="s">
        <v>11</v>
      </c>
      <c r="B41" s="4">
        <v>82379.44</v>
      </c>
      <c r="C41" s="4">
        <v>151765.45</v>
      </c>
      <c r="D41" s="4">
        <v>148300.21</v>
      </c>
      <c r="E41" s="4">
        <v>149124.1</v>
      </c>
      <c r="F41" s="4">
        <v>145560.74</v>
      </c>
      <c r="G41" s="4"/>
      <c r="H41" s="4">
        <v>84763.73</v>
      </c>
    </row>
    <row r="42" spans="1:8" ht="11.25">
      <c r="A42" s="3" t="s">
        <v>12</v>
      </c>
      <c r="B42" s="4">
        <v>302189.23</v>
      </c>
      <c r="C42" s="4">
        <v>353437.76</v>
      </c>
      <c r="D42" s="4">
        <v>337339.38</v>
      </c>
      <c r="E42" s="4">
        <v>322950.52</v>
      </c>
      <c r="F42" s="4">
        <v>307938</v>
      </c>
      <c r="G42" s="4"/>
      <c r="H42" s="4">
        <v>321436.59</v>
      </c>
    </row>
    <row r="43" spans="1:8" ht="11.25">
      <c r="A43" s="3" t="s">
        <v>13</v>
      </c>
      <c r="B43" s="4">
        <v>148525.08</v>
      </c>
      <c r="C43" s="4">
        <v>150007.42</v>
      </c>
      <c r="D43" s="4">
        <v>143400.45</v>
      </c>
      <c r="E43" s="4">
        <v>144020.26</v>
      </c>
      <c r="F43" s="4">
        <v>145278.09</v>
      </c>
      <c r="G43" s="4"/>
      <c r="H43" s="4">
        <v>154908.44</v>
      </c>
    </row>
    <row r="44" spans="1:8" ht="11.25">
      <c r="A44" s="3" t="s">
        <v>14</v>
      </c>
      <c r="B44" s="4">
        <v>134735.43</v>
      </c>
      <c r="C44" s="4">
        <v>137772.4</v>
      </c>
      <c r="D44" s="4">
        <v>138272.3</v>
      </c>
      <c r="E44" s="4">
        <v>141311.6</v>
      </c>
      <c r="F44" s="4">
        <v>141259.14</v>
      </c>
      <c r="G44" s="4"/>
      <c r="H44" s="4">
        <v>142862.28</v>
      </c>
    </row>
    <row r="45" spans="1:8" ht="11.25">
      <c r="A45" s="3" t="s">
        <v>15</v>
      </c>
      <c r="B45" s="4">
        <v>172005.56</v>
      </c>
      <c r="C45" s="4">
        <v>168072.11</v>
      </c>
      <c r="D45" s="4">
        <v>168021.4</v>
      </c>
      <c r="E45" s="4">
        <v>167885.08</v>
      </c>
      <c r="F45" s="4">
        <v>163434.56</v>
      </c>
      <c r="G45" s="4"/>
      <c r="H45" s="4">
        <v>173085.37</v>
      </c>
    </row>
    <row r="46" spans="2:8" ht="12" thickBot="1">
      <c r="B46" s="6">
        <f>SUM(B40:B45)</f>
        <v>1292747.8</v>
      </c>
      <c r="C46" s="8">
        <f>SUM(C40:C45)</f>
        <v>1419995.5</v>
      </c>
      <c r="D46" s="8">
        <f>SUM(D40:D45)</f>
        <v>1302345.0899999999</v>
      </c>
      <c r="E46" s="8">
        <f>SUM(E40:E45)</f>
        <v>1323474.5000000002</v>
      </c>
      <c r="F46" s="8">
        <f>SUM(F40:F45)</f>
        <v>1199270.73</v>
      </c>
      <c r="G46" s="8"/>
      <c r="H46" s="6">
        <f>SUM(H40:H45)</f>
        <v>1312803.9</v>
      </c>
    </row>
    <row r="47" spans="1:8" ht="12" thickTop="1">
      <c r="A47" s="7"/>
      <c r="B47" s="8"/>
      <c r="C47" s="8"/>
      <c r="D47" s="8"/>
      <c r="E47" s="7"/>
      <c r="F47" s="7"/>
      <c r="G47" s="7"/>
      <c r="H47" s="7"/>
    </row>
    <row r="48" spans="2:8" ht="11.25">
      <c r="B48" s="8"/>
      <c r="C48" s="7"/>
      <c r="D48" s="10"/>
      <c r="E48" s="7"/>
      <c r="F48" s="7"/>
      <c r="G48" s="7"/>
      <c r="H48" s="8"/>
    </row>
    <row r="49" spans="4:8" ht="11.25">
      <c r="D49" s="4"/>
      <c r="H49" s="4"/>
    </row>
    <row r="50" spans="4:8" ht="11.25">
      <c r="D50" s="4"/>
      <c r="H50" s="4"/>
    </row>
    <row r="51" ht="11.25">
      <c r="H51" s="8"/>
    </row>
    <row r="52" ht="11.25">
      <c r="H52" s="8"/>
    </row>
    <row r="53" ht="11.25">
      <c r="H53" s="8"/>
    </row>
    <row r="54" ht="11.25">
      <c r="H54" s="8"/>
    </row>
  </sheetData>
  <sheetProtection/>
  <printOptions gridLines="1"/>
  <pageMargins left="0.25" right="0.25" top="0.75" bottom="0.25" header="0.25" footer="0.23"/>
  <pageSetup horizontalDpi="600" verticalDpi="600" orientation="landscape" r:id="rId1"/>
  <headerFooter alignWithMargins="0">
    <oddHeader>&amp;C&amp;"Arial,Bold"&amp;12February 28, 2015
Monthly Financial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AKRON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WS-2</dc:creator>
  <cp:keywords/>
  <dc:description/>
  <cp:lastModifiedBy>Annette Bowin</cp:lastModifiedBy>
  <cp:lastPrinted>2014-08-04T21:41:05Z</cp:lastPrinted>
  <dcterms:created xsi:type="dcterms:W3CDTF">2002-11-21T14:28:31Z</dcterms:created>
  <dcterms:modified xsi:type="dcterms:W3CDTF">2015-03-02T19:52:32Z</dcterms:modified>
  <cp:category/>
  <cp:version/>
  <cp:contentType/>
  <cp:contentStatus/>
</cp:coreProperties>
</file>